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калькуляция 2011\2025 (2024)\МЕНЮ НА САЙТ\"/>
    </mc:Choice>
  </mc:AlternateContent>
  <xr:revisionPtr revIDLastSave="0" documentId="13_ncr:1_{E23E90CE-CAE1-4EDC-BE27-E2324FDBB95B}" xr6:coauthVersionLast="37" xr6:coauthVersionMax="37" xr10:uidLastSave="{00000000-0000-0000-0000-000000000000}"/>
  <bookViews>
    <workbookView xWindow="0" yWindow="0" windowWidth="19200" windowHeight="6930" xr2:uid="{00000000-000D-0000-FFFF-FFFF00000000}"/>
  </bookViews>
  <sheets>
    <sheet name="9" sheetId="4" r:id="rId1"/>
    <sheet name="10" sheetId="6" r:id="rId2"/>
    <sheet name="11" sheetId="7" r:id="rId3"/>
    <sheet name="12" sheetId="8" r:id="rId4"/>
    <sheet name="13" sheetId="9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7" l="1"/>
  <c r="I5" i="7"/>
  <c r="H5" i="7"/>
  <c r="G5" i="7"/>
  <c r="J23" i="9" l="1"/>
  <c r="G23" i="9"/>
  <c r="F23" i="9"/>
  <c r="E23" i="9"/>
  <c r="I23" i="9"/>
  <c r="H23" i="9"/>
  <c r="J11" i="9"/>
  <c r="G11" i="9"/>
  <c r="F11" i="9"/>
  <c r="E11" i="9"/>
  <c r="I11" i="9"/>
  <c r="H11" i="9"/>
  <c r="I16" i="8" l="1"/>
  <c r="H16" i="8"/>
  <c r="I18" i="7"/>
  <c r="H18" i="7"/>
  <c r="G18" i="7"/>
  <c r="I16" i="6"/>
  <c r="H16" i="6"/>
  <c r="J18" i="4"/>
  <c r="I18" i="4"/>
  <c r="H18" i="4"/>
  <c r="G18" i="4"/>
  <c r="I16" i="4"/>
  <c r="H16" i="4"/>
  <c r="G16" i="4"/>
  <c r="F11" i="4" l="1"/>
  <c r="G11" i="4"/>
  <c r="H11" i="4"/>
  <c r="I11" i="4"/>
  <c r="J11" i="4"/>
  <c r="J23" i="8" l="1"/>
  <c r="I23" i="8"/>
  <c r="H23" i="8"/>
  <c r="G23" i="8"/>
  <c r="F23" i="8"/>
  <c r="E23" i="8"/>
  <c r="J11" i="8"/>
  <c r="I11" i="8"/>
  <c r="H11" i="8"/>
  <c r="G11" i="8"/>
  <c r="F11" i="8"/>
  <c r="E11" i="8"/>
  <c r="J23" i="7"/>
  <c r="I23" i="7"/>
  <c r="H23" i="7"/>
  <c r="G23" i="7"/>
  <c r="F23" i="7"/>
  <c r="J11" i="7"/>
  <c r="I11" i="7"/>
  <c r="H11" i="7"/>
  <c r="G11" i="7"/>
  <c r="F11" i="7"/>
  <c r="E11" i="7"/>
  <c r="J23" i="6"/>
  <c r="I23" i="6"/>
  <c r="H23" i="6"/>
  <c r="G23" i="6"/>
  <c r="F23" i="6"/>
  <c r="E23" i="6"/>
  <c r="J11" i="6"/>
  <c r="I11" i="6"/>
  <c r="H11" i="6"/>
  <c r="G11" i="6"/>
  <c r="F11" i="6"/>
  <c r="E11" i="6"/>
  <c r="E23" i="4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<sst xmlns="http://schemas.openxmlformats.org/spreadsheetml/2006/main" count="191" uniqueCount="59">
  <si>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</si>
  <si>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</si>
  <si>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</si>
  <si>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</si>
  <si>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</si>
  <si>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</si>
  <si>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</si>
  <si>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</si>
  <si>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</si>
  <si>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</si>
  <si>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</si>
  <si>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</si>
  <si>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</si>
  <si>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</si>
  <si>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</si>
  <si>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</si>
  <si>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</si>
  <si>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</si>
  <si>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</si>
  <si>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</si>
  <si>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</si>
  <si>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</si>
  <si>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</si>
  <si>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</si>
  <si>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</si>
  <si>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</si>
  <si>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</si>
  <si>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</si>
  <si>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</si>
  <si>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</si>
  <si>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</si>
  <si>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Пюре картофельное</t>
  </si>
  <si>
    <t xml:space="preserve">Борщ </t>
  </si>
  <si>
    <t>Фрукт</t>
  </si>
  <si>
    <t>Каша пшенная молочная с маслом</t>
  </si>
  <si>
    <t>Какао с молоком</t>
  </si>
  <si>
    <t>Щи из св капусты с картоф на мясокост бульоне</t>
  </si>
  <si>
    <t xml:space="preserve">Рассольник ленинградский с крупой пшеничной </t>
  </si>
  <si>
    <t>Голень куриная</t>
  </si>
  <si>
    <t xml:space="preserve">Бутерброд с маслом и сыром </t>
  </si>
  <si>
    <t>Кофейный напиток</t>
  </si>
  <si>
    <t>234/304</t>
  </si>
  <si>
    <t>Каша из хлопьев овсяных</t>
  </si>
  <si>
    <t>Кисель из яблок</t>
  </si>
  <si>
    <t>Котлета рубленная из птицы с макаронами</t>
  </si>
  <si>
    <t>Суп с макарон изделиями и картофелем на курин бульоне</t>
  </si>
  <si>
    <t>Ёжики мясные</t>
  </si>
  <si>
    <t>Рагу овощное</t>
  </si>
  <si>
    <t>Суп картофельный с горохом на мясокостном бульоне</t>
  </si>
  <si>
    <t>Котлета рыбная с соусом</t>
  </si>
  <si>
    <t>Греча отварная</t>
  </si>
  <si>
    <t xml:space="preserve">Каша молочная из риса </t>
  </si>
  <si>
    <t>Бут-д с маслом</t>
  </si>
  <si>
    <t>Хлеб пшеничный</t>
  </si>
  <si>
    <t>Яйцо куриное сваренное вкрутую</t>
  </si>
  <si>
    <t>Колбаска куриная</t>
  </si>
  <si>
    <t>Котлета рыбная с соусом и отварной гречей</t>
  </si>
  <si>
    <t>Компот из свеж яблок</t>
  </si>
  <si>
    <t>Шницель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</si>
</sst>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0" fontId="6" fillId="0" borderId="0" xfId="0" applyFont="1" applyFill="1" applyAlignment="1">
      <alignment horizontal="justify" vertical="center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horizontal="center" vertical="top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2" t="s">
        <v>34</v>
      </c>
      <c r="E4" s="47">
        <v>210</v>
      </c>
      <c r="F4" s="70">
        <v>98.16</v>
      </c>
      <c r="G4" s="42">
        <v>8.48</v>
      </c>
      <c r="H4" s="42">
        <v>3.8</v>
      </c>
      <c r="I4" s="42">
        <v>44.2</v>
      </c>
      <c r="J4" s="42">
        <v>246</v>
      </c>
    </row>
    <row r="5" spans="1:10" x14ac:dyDescent="0.25">
      <c r="A5" s="6"/>
      <c r="B5" s="1" t="s">
        <v>26</v>
      </c>
      <c r="C5" s="36">
        <v>379</v>
      </c>
      <c r="D5" s="35" t="s">
        <v>40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64">
        <v>3</v>
      </c>
      <c r="D6" s="65" t="s">
        <v>39</v>
      </c>
      <c r="E6" s="41">
        <v>55</v>
      </c>
      <c r="F6" s="48"/>
      <c r="G6" s="42">
        <v>5.81</v>
      </c>
      <c r="H6" s="42">
        <v>12.52</v>
      </c>
      <c r="I6" s="42">
        <v>15.55</v>
      </c>
      <c r="J6" s="42">
        <v>205.8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v>500</v>
      </c>
      <c r="F11" s="24">
        <f>SUM(F4:F10)</f>
        <v>98.16</v>
      </c>
      <c r="G11" s="24">
        <f t="shared" ref="G11:J11" si="0">SUM(G4:G10)</f>
        <v>17.46</v>
      </c>
      <c r="H11" s="24">
        <f t="shared" si="0"/>
        <v>19</v>
      </c>
      <c r="I11" s="24">
        <f t="shared" si="0"/>
        <v>75.7</v>
      </c>
      <c r="J11" s="24">
        <f t="shared" si="0"/>
        <v>552.40000000000009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2"/>
      <c r="E15" s="50"/>
      <c r="F15" s="63">
        <v>77.180000000000007</v>
      </c>
      <c r="G15" s="45"/>
      <c r="H15" s="45"/>
      <c r="I15" s="45"/>
      <c r="J15" s="55"/>
    </row>
    <row r="16" spans="1:10" ht="25.5" x14ac:dyDescent="0.25">
      <c r="A16" s="6"/>
      <c r="B16" s="1" t="s">
        <v>15</v>
      </c>
      <c r="C16" s="38">
        <v>112</v>
      </c>
      <c r="D16" s="35" t="s">
        <v>45</v>
      </c>
      <c r="E16" s="36">
        <v>200</v>
      </c>
      <c r="F16" s="34"/>
      <c r="G16" s="34">
        <f>10.27/4+0.8</f>
        <v>3.3674999999999997</v>
      </c>
      <c r="H16" s="34">
        <f>11.12/4+0.2</f>
        <v>2.98</v>
      </c>
      <c r="I16" s="34">
        <f>62.75/4</f>
        <v>15.6875</v>
      </c>
      <c r="J16" s="34">
        <v>154</v>
      </c>
    </row>
    <row r="17" spans="1:10" x14ac:dyDescent="0.25">
      <c r="A17" s="6"/>
      <c r="B17" s="1" t="s">
        <v>16</v>
      </c>
      <c r="C17" s="38">
        <v>288</v>
      </c>
      <c r="D17" s="35" t="s">
        <v>38</v>
      </c>
      <c r="E17" s="41">
        <v>100</v>
      </c>
      <c r="F17" s="34"/>
      <c r="G17" s="34">
        <v>26</v>
      </c>
      <c r="H17" s="34">
        <v>16</v>
      </c>
      <c r="I17" s="34"/>
      <c r="J17" s="34">
        <v>248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f>915/100*15</f>
        <v>137.25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48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35.208450000000006</v>
      </c>
      <c r="H23" s="24">
        <f t="shared" si="1"/>
        <v>19.881339999999998</v>
      </c>
      <c r="I23" s="24">
        <f t="shared" si="1"/>
        <v>65.356499999999997</v>
      </c>
      <c r="J23" s="24">
        <f t="shared" si="1"/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3"/>
  <sheetViews>
    <sheetView showGridLines="0" showRowColHeaders="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 t="s">
        <v>41</v>
      </c>
      <c r="D4" s="35" t="s">
        <v>56</v>
      </c>
      <c r="E4" s="61">
        <v>250</v>
      </c>
      <c r="F4" s="70">
        <v>98.16</v>
      </c>
      <c r="G4" s="33">
        <v>33.25</v>
      </c>
      <c r="H4" s="33">
        <v>12.84</v>
      </c>
      <c r="I4" s="33">
        <v>56.61</v>
      </c>
      <c r="J4" s="33">
        <v>450.11</v>
      </c>
    </row>
    <row r="5" spans="1:10" x14ac:dyDescent="0.25">
      <c r="A5" s="6"/>
      <c r="B5" s="1" t="s">
        <v>26</v>
      </c>
      <c r="C5" s="77">
        <v>342</v>
      </c>
      <c r="D5" s="78" t="s">
        <v>57</v>
      </c>
      <c r="E5" s="35">
        <v>200</v>
      </c>
      <c r="F5" s="34"/>
      <c r="G5" s="34">
        <v>0.16</v>
      </c>
      <c r="H5" s="34">
        <v>0.16</v>
      </c>
      <c r="I5" s="34">
        <v>23.88</v>
      </c>
      <c r="J5" s="34">
        <v>97.6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98.16</v>
      </c>
      <c r="G11" s="24">
        <f t="shared" ref="G11:J11" si="0">SUM(G4:G10)</f>
        <v>37.809999999999995</v>
      </c>
      <c r="H11" s="24">
        <f t="shared" si="0"/>
        <v>14.280000000000001</v>
      </c>
      <c r="I11" s="24">
        <f t="shared" si="0"/>
        <v>110.05</v>
      </c>
      <c r="J11" s="24">
        <f t="shared" si="0"/>
        <v>686.67000000000007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63">
        <v>77.180000000000007</v>
      </c>
      <c r="G15" s="34"/>
      <c r="H15" s="34"/>
      <c r="I15" s="34"/>
      <c r="J15" s="34"/>
    </row>
    <row r="16" spans="1:10" x14ac:dyDescent="0.25">
      <c r="A16" s="6"/>
      <c r="B16" s="1" t="s">
        <v>15</v>
      </c>
      <c r="C16" s="51">
        <v>82</v>
      </c>
      <c r="D16" s="60" t="s">
        <v>32</v>
      </c>
      <c r="E16" s="67">
        <v>210</v>
      </c>
      <c r="F16" s="33"/>
      <c r="G16" s="33">
        <v>23.82</v>
      </c>
      <c r="H16" s="33">
        <f>(19.68/4)+0.2</f>
        <v>5.12</v>
      </c>
      <c r="I16" s="33">
        <f>43.73/4</f>
        <v>10.932499999999999</v>
      </c>
      <c r="J16" s="33">
        <v>155</v>
      </c>
    </row>
    <row r="17" spans="1:10" x14ac:dyDescent="0.25">
      <c r="A17" s="6"/>
      <c r="B17" s="1" t="s">
        <v>16</v>
      </c>
      <c r="C17" s="38">
        <v>295</v>
      </c>
      <c r="D17" s="35" t="s">
        <v>58</v>
      </c>
      <c r="E17" s="41">
        <v>100</v>
      </c>
      <c r="F17" s="34"/>
      <c r="G17" s="34"/>
      <c r="H17" s="34">
        <v>10.88</v>
      </c>
      <c r="I17" s="34">
        <v>10.8</v>
      </c>
      <c r="J17" s="34">
        <v>201.12</v>
      </c>
    </row>
    <row r="18" spans="1:10" x14ac:dyDescent="0.25">
      <c r="A18" s="6"/>
      <c r="B18" s="1" t="s">
        <v>17</v>
      </c>
      <c r="C18" s="38">
        <v>309</v>
      </c>
      <c r="D18" s="35" t="s">
        <v>30</v>
      </c>
      <c r="E18" s="36">
        <v>150</v>
      </c>
      <c r="F18" s="34"/>
      <c r="G18" s="34">
        <v>7.34</v>
      </c>
      <c r="H18" s="34">
        <v>7.5</v>
      </c>
      <c r="I18" s="34">
        <v>28.5</v>
      </c>
      <c r="J18" s="34">
        <v>201.9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34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77.180000000000007</v>
      </c>
      <c r="G23" s="24">
        <f t="shared" ref="G23:J23" si="1">SUM(G15:G22)</f>
        <v>33.93</v>
      </c>
      <c r="H23" s="24">
        <f t="shared" si="1"/>
        <v>24.38</v>
      </c>
      <c r="I23" s="24">
        <f t="shared" si="1"/>
        <v>79.462500000000006</v>
      </c>
      <c r="J23" s="24">
        <f t="shared" si="1"/>
        <v>689.98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3"/>
  <sheetViews>
    <sheetView showGridLines="0" showRowColHeaders="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6" t="s">
        <v>42</v>
      </c>
      <c r="E4" s="47">
        <v>210</v>
      </c>
      <c r="F4" s="70">
        <v>98.16</v>
      </c>
      <c r="G4" s="42">
        <v>7.63</v>
      </c>
      <c r="H4" s="42">
        <v>5</v>
      </c>
      <c r="I4" s="42">
        <v>46.2</v>
      </c>
      <c r="J4" s="42">
        <v>260.3</v>
      </c>
    </row>
    <row r="5" spans="1:10" x14ac:dyDescent="0.25">
      <c r="A5" s="6"/>
      <c r="B5" s="1" t="s">
        <v>26</v>
      </c>
      <c r="C5" s="35">
        <v>382</v>
      </c>
      <c r="D5" s="35" t="s">
        <v>35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64"/>
      <c r="D6" s="35" t="s">
        <v>52</v>
      </c>
      <c r="E6" s="36">
        <v>35</v>
      </c>
      <c r="F6" s="34"/>
      <c r="G6" s="34">
        <v>2.33</v>
      </c>
      <c r="H6" s="34">
        <v>8.09</v>
      </c>
      <c r="I6" s="34">
        <v>15.55</v>
      </c>
      <c r="J6" s="73">
        <v>151.80000000000001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64"/>
      <c r="D9" s="65"/>
      <c r="E9" s="41"/>
      <c r="F9" s="48"/>
      <c r="G9" s="42"/>
      <c r="H9" s="42"/>
      <c r="I9" s="42"/>
      <c r="J9" s="42"/>
    </row>
    <row r="10" spans="1:10" x14ac:dyDescent="0.25">
      <c r="A10" s="6"/>
      <c r="B10" s="25"/>
      <c r="C10" s="53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545</v>
      </c>
      <c r="F11" s="24">
        <f>SUM(F4:F10)</f>
        <v>98.16</v>
      </c>
      <c r="G11" s="24">
        <f t="shared" ref="G11:J11" si="0">SUM(G4:G10)</f>
        <v>14.438000000000001</v>
      </c>
      <c r="H11" s="24">
        <f t="shared" si="0"/>
        <v>17.033999999999999</v>
      </c>
      <c r="I11" s="24">
        <f t="shared" si="0"/>
        <v>89.128</v>
      </c>
      <c r="J11" s="24">
        <f t="shared" si="0"/>
        <v>577.70000000000005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9"/>
      <c r="E15" s="38"/>
      <c r="F15" s="63">
        <v>77.180000000000007</v>
      </c>
      <c r="G15" s="34"/>
      <c r="H15" s="34"/>
      <c r="I15" s="34"/>
      <c r="J15" s="54"/>
    </row>
    <row r="16" spans="1:10" x14ac:dyDescent="0.25">
      <c r="A16" s="6"/>
      <c r="B16" s="1" t="s">
        <v>15</v>
      </c>
      <c r="C16" s="38">
        <v>96</v>
      </c>
      <c r="D16" s="35" t="s">
        <v>37</v>
      </c>
      <c r="E16" s="36">
        <v>200</v>
      </c>
      <c r="F16" s="48"/>
      <c r="G16" s="34">
        <v>2.2000000000000002</v>
      </c>
      <c r="H16" s="34">
        <v>5.2</v>
      </c>
      <c r="I16" s="34">
        <v>15.58</v>
      </c>
      <c r="J16" s="34">
        <v>197.3</v>
      </c>
    </row>
    <row r="17" spans="1:10" x14ac:dyDescent="0.25">
      <c r="A17" s="6"/>
      <c r="B17" s="1" t="s">
        <v>16</v>
      </c>
      <c r="C17" s="46">
        <v>278</v>
      </c>
      <c r="D17" s="35" t="s">
        <v>46</v>
      </c>
      <c r="E17" s="41">
        <v>110</v>
      </c>
      <c r="F17" s="48"/>
      <c r="G17" s="34">
        <v>6.93</v>
      </c>
      <c r="H17" s="34">
        <v>7.47</v>
      </c>
      <c r="I17" s="34">
        <v>11.07</v>
      </c>
      <c r="J17" s="34">
        <v>199.2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v>148.55000000000001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8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v>700</v>
      </c>
      <c r="F23" s="24">
        <f>SUM(F15:F22)</f>
        <v>77.180000000000007</v>
      </c>
      <c r="G23" s="24">
        <f t="shared" ref="G23:J23" si="1">SUM(G15:G22)</f>
        <v>18.650949999999998</v>
      </c>
      <c r="H23" s="24">
        <f t="shared" si="1"/>
        <v>13.571340000000001</v>
      </c>
      <c r="I23" s="24">
        <f t="shared" si="1"/>
        <v>76.319000000000003</v>
      </c>
      <c r="J23" s="24">
        <f t="shared" si="1"/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3"/>
  <sheetViews>
    <sheetView showGridLines="0" showRowColHeaders="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5">
        <v>294</v>
      </c>
      <c r="D4" s="35" t="s">
        <v>44</v>
      </c>
      <c r="E4" s="41">
        <v>250</v>
      </c>
      <c r="F4" s="70">
        <v>98.16</v>
      </c>
      <c r="G4" s="34">
        <v>19.47</v>
      </c>
      <c r="H4" s="34">
        <v>17.93</v>
      </c>
      <c r="I4" s="34">
        <v>39.47</v>
      </c>
      <c r="J4" s="34">
        <v>397.25</v>
      </c>
    </row>
    <row r="5" spans="1:10" x14ac:dyDescent="0.25">
      <c r="A5" s="6"/>
      <c r="B5" s="1" t="s">
        <v>26</v>
      </c>
      <c r="C5" s="35">
        <v>352</v>
      </c>
      <c r="D5" s="35" t="s">
        <v>43</v>
      </c>
      <c r="E5" s="36">
        <v>200</v>
      </c>
      <c r="F5" s="34"/>
      <c r="G5" s="34">
        <v>0.24</v>
      </c>
      <c r="H5" s="34">
        <v>0.12</v>
      </c>
      <c r="I5" s="34">
        <v>35.76</v>
      </c>
      <c r="J5" s="34">
        <v>145.08000000000001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98.16</v>
      </c>
      <c r="G11" s="24">
        <f t="shared" ref="G11:J11" si="0">SUM(G4:G10)</f>
        <v>24.109999999999996</v>
      </c>
      <c r="H11" s="24">
        <f t="shared" si="0"/>
        <v>19.329999999999998</v>
      </c>
      <c r="I11" s="24">
        <f t="shared" si="0"/>
        <v>104.78999999999999</v>
      </c>
      <c r="J11" s="24">
        <f t="shared" si="0"/>
        <v>681.29000000000008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88</v>
      </c>
      <c r="D16" s="35" t="s">
        <v>36</v>
      </c>
      <c r="E16" s="36">
        <v>210</v>
      </c>
      <c r="F16" s="34"/>
      <c r="G16" s="34">
        <v>22.96</v>
      </c>
      <c r="H16" s="34">
        <f>(19.8/4)+0.2</f>
        <v>5.15</v>
      </c>
      <c r="I16" s="34">
        <f>31.61/4</f>
        <v>7.9024999999999999</v>
      </c>
      <c r="J16" s="34">
        <v>201.75</v>
      </c>
    </row>
    <row r="17" spans="1:10" x14ac:dyDescent="0.25">
      <c r="A17" s="6"/>
      <c r="B17" s="1" t="s">
        <v>16</v>
      </c>
      <c r="C17" s="38">
        <v>294</v>
      </c>
      <c r="D17" s="35" t="s">
        <v>55</v>
      </c>
      <c r="E17" s="41">
        <v>100</v>
      </c>
      <c r="F17" s="34"/>
      <c r="G17" s="34"/>
      <c r="H17" s="34">
        <v>10.88</v>
      </c>
      <c r="I17" s="34">
        <v>10.8</v>
      </c>
      <c r="J17" s="34">
        <v>201.12</v>
      </c>
    </row>
    <row r="18" spans="1:10" x14ac:dyDescent="0.25">
      <c r="A18" s="6"/>
      <c r="B18" s="1" t="s">
        <v>17</v>
      </c>
      <c r="C18" s="38">
        <v>143</v>
      </c>
      <c r="D18" s="35" t="s">
        <v>47</v>
      </c>
      <c r="E18" s="36">
        <v>158</v>
      </c>
      <c r="F18" s="34"/>
      <c r="G18" s="34">
        <v>1.77</v>
      </c>
      <c r="H18" s="34">
        <v>10.99</v>
      </c>
      <c r="I18" s="34">
        <v>8.6</v>
      </c>
      <c r="J18" s="34">
        <v>142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9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718</v>
      </c>
      <c r="F23" s="24">
        <f>SUM(F15:F22)</f>
        <v>77.180000000000007</v>
      </c>
      <c r="G23" s="24">
        <f t="shared" ref="G23:J23" si="1">SUM(G15:G22)</f>
        <v>31.18</v>
      </c>
      <c r="H23" s="24">
        <f t="shared" si="1"/>
        <v>27.900000000000002</v>
      </c>
      <c r="I23" s="24">
        <f t="shared" si="1"/>
        <v>56.532499999999999</v>
      </c>
      <c r="J23" s="24">
        <f t="shared" si="1"/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874B-76B4-4164-9FE5-689B2DD99999}">
  <sheetPr>
    <tabColor theme="7" tint="0.79998168889431442"/>
  </sheetPr>
  <dimension ref="A1:J23"/>
  <sheetViews>
    <sheetView showGridLines="0" showRowColHeaders="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>
        <v>182</v>
      </c>
      <c r="D4" s="35" t="s">
        <v>51</v>
      </c>
      <c r="E4" s="61">
        <v>210</v>
      </c>
      <c r="F4" s="70">
        <v>98.16</v>
      </c>
      <c r="G4" s="33">
        <v>5.0999999999999996</v>
      </c>
      <c r="H4" s="33">
        <v>10.72</v>
      </c>
      <c r="I4" s="33">
        <v>33.42</v>
      </c>
      <c r="J4" s="33">
        <v>251</v>
      </c>
    </row>
    <row r="5" spans="1:10" x14ac:dyDescent="0.25">
      <c r="A5" s="6"/>
      <c r="B5" s="1" t="s">
        <v>26</v>
      </c>
      <c r="C5" s="36">
        <v>379</v>
      </c>
      <c r="D5" s="35" t="s">
        <v>40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36"/>
      <c r="D6" s="35" t="s">
        <v>53</v>
      </c>
      <c r="E6" s="36">
        <v>50</v>
      </c>
      <c r="F6" s="34"/>
      <c r="G6" s="34">
        <v>3.16</v>
      </c>
      <c r="H6" s="34">
        <v>0.4</v>
      </c>
      <c r="I6" s="34">
        <v>19.32</v>
      </c>
      <c r="J6" s="34">
        <v>93.52</v>
      </c>
    </row>
    <row r="7" spans="1:10" x14ac:dyDescent="0.25">
      <c r="A7" s="6"/>
      <c r="B7" s="1" t="s">
        <v>18</v>
      </c>
      <c r="C7" s="36"/>
      <c r="D7" s="35" t="s">
        <v>52</v>
      </c>
      <c r="E7" s="36">
        <v>35</v>
      </c>
      <c r="F7" s="34"/>
      <c r="G7" s="34">
        <v>2.33</v>
      </c>
      <c r="H7" s="34">
        <v>8.09</v>
      </c>
      <c r="I7" s="34">
        <v>15.55</v>
      </c>
      <c r="J7" s="73">
        <v>151.80000000000001</v>
      </c>
    </row>
    <row r="8" spans="1:10" x14ac:dyDescent="0.25">
      <c r="A8" s="6"/>
      <c r="B8" s="25"/>
      <c r="C8" s="35">
        <v>209</v>
      </c>
      <c r="D8" s="35" t="s">
        <v>54</v>
      </c>
      <c r="E8" s="36">
        <v>20</v>
      </c>
      <c r="F8" s="34"/>
      <c r="G8" s="34">
        <v>2.54</v>
      </c>
      <c r="H8" s="34">
        <v>2.2999999999999998</v>
      </c>
      <c r="I8" s="34">
        <v>0.14000000000000001</v>
      </c>
      <c r="J8" s="34">
        <v>31.5</v>
      </c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7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515</v>
      </c>
      <c r="F11" s="24">
        <f>SUM(F4:F10)</f>
        <v>98.16</v>
      </c>
      <c r="G11" s="24">
        <f t="shared" ref="G11:J11" si="0">SUM(G4:G10)</f>
        <v>16.3</v>
      </c>
      <c r="H11" s="24">
        <f t="shared" si="0"/>
        <v>24.19</v>
      </c>
      <c r="I11" s="24">
        <f t="shared" si="0"/>
        <v>84.38</v>
      </c>
      <c r="J11" s="24">
        <f t="shared" si="0"/>
        <v>628.42000000000007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102</v>
      </c>
      <c r="D16" s="35" t="s">
        <v>48</v>
      </c>
      <c r="E16" s="41">
        <v>200</v>
      </c>
      <c r="F16" s="34"/>
      <c r="G16" s="34">
        <v>17.260000000000002</v>
      </c>
      <c r="H16" s="34">
        <v>5.27</v>
      </c>
      <c r="I16" s="34">
        <v>16.535</v>
      </c>
      <c r="J16" s="34">
        <v>148.25</v>
      </c>
    </row>
    <row r="17" spans="1:10" x14ac:dyDescent="0.25">
      <c r="A17" s="6"/>
      <c r="B17" s="1" t="s">
        <v>16</v>
      </c>
      <c r="C17" s="71">
        <v>234</v>
      </c>
      <c r="D17" s="35" t="s">
        <v>49</v>
      </c>
      <c r="E17" s="61">
        <v>100</v>
      </c>
      <c r="F17" s="33"/>
      <c r="G17" s="33">
        <v>21.85</v>
      </c>
      <c r="H17" s="33">
        <v>7.42</v>
      </c>
      <c r="I17" s="33">
        <v>19.940000000000001</v>
      </c>
      <c r="J17" s="33">
        <v>240</v>
      </c>
    </row>
    <row r="18" spans="1:10" x14ac:dyDescent="0.25">
      <c r="A18" s="6"/>
      <c r="B18" s="1" t="s">
        <v>17</v>
      </c>
      <c r="C18" s="38">
        <v>302</v>
      </c>
      <c r="D18" s="35" t="s">
        <v>50</v>
      </c>
      <c r="E18" s="36">
        <v>150</v>
      </c>
      <c r="F18" s="34"/>
      <c r="G18" s="34">
        <v>17.46</v>
      </c>
      <c r="H18" s="34">
        <v>4.0999999999999996</v>
      </c>
      <c r="I18" s="34">
        <v>39.840000000000003</v>
      </c>
      <c r="J18" s="34">
        <v>231.86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72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63.02</v>
      </c>
      <c r="H23" s="24">
        <f t="shared" si="1"/>
        <v>17.669999999999998</v>
      </c>
      <c r="I23" s="24">
        <f t="shared" si="1"/>
        <v>105.545</v>
      </c>
      <c r="J23" s="24">
        <f t="shared" si="1"/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9</vt:lpstr>
      <vt:lpstr>10</vt:lpstr>
      <vt:lpstr>11</vt:lpstr>
      <vt:lpstr>12</vt:lpstr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2024-12-06T15:12:48Z</dcterms:modified>
</cp:coreProperties>
</file>